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chena/Desktop/ene-4302a/problem-sets/ps1/"/>
    </mc:Choice>
  </mc:AlternateContent>
  <xr:revisionPtr revIDLastSave="0" documentId="13_ncr:1_{9C9DBD38-E985-E540-A4E8-99B40D2B1B53}" xr6:coauthVersionLast="47" xr6:coauthVersionMax="47" xr10:uidLastSave="{00000000-0000-0000-0000-000000000000}"/>
  <bookViews>
    <workbookView xWindow="15360" yWindow="660" windowWidth="19200" windowHeight="21000" activeTab="4" xr2:uid="{312CBEFF-DAF7-C649-B79A-D891081C03D8}"/>
  </bookViews>
  <sheets>
    <sheet name="tau=0.5" sheetId="1" r:id="rId1"/>
    <sheet name="tau=0.25" sheetId="2" r:id="rId2"/>
    <sheet name="tau=0.125" sheetId="3" r:id="rId3"/>
    <sheet name="tau=0.0625" sheetId="5" r:id="rId4"/>
    <sheet name="order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" l="1"/>
  <c r="D2" i="5"/>
  <c r="B2" i="5"/>
  <c r="B3" i="5" s="1"/>
  <c r="H2" i="3"/>
  <c r="D2" i="3"/>
  <c r="E2" i="3" s="1"/>
  <c r="B2" i="3"/>
  <c r="B3" i="3" s="1"/>
  <c r="H2" i="2"/>
  <c r="D2" i="2"/>
  <c r="E2" i="2" s="1"/>
  <c r="B2" i="2"/>
  <c r="B3" i="2" s="1"/>
  <c r="D2" i="1"/>
  <c r="E2" i="1" s="1"/>
  <c r="B2" i="1"/>
  <c r="B3" i="1" s="1"/>
  <c r="H2" i="1"/>
  <c r="D3" i="1" s="1"/>
  <c r="C3" i="1" l="1"/>
  <c r="E3" i="1" s="1"/>
  <c r="B4" i="1"/>
  <c r="C4" i="1" s="1"/>
  <c r="D3" i="2"/>
  <c r="D4" i="2" s="1"/>
  <c r="D5" i="2" s="1"/>
  <c r="D6" i="2" s="1"/>
  <c r="D3" i="5"/>
  <c r="D4" i="5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3" i="3"/>
  <c r="D4" i="3" s="1"/>
  <c r="D5" i="3" s="1"/>
  <c r="D6" i="3" s="1"/>
  <c r="D7" i="3" s="1"/>
  <c r="D8" i="3" s="1"/>
  <c r="D9" i="3" s="1"/>
  <c r="D10" i="3" s="1"/>
  <c r="D4" i="1"/>
  <c r="E4" i="1" s="1"/>
  <c r="C3" i="5"/>
  <c r="B4" i="5"/>
  <c r="E2" i="5"/>
  <c r="C3" i="3"/>
  <c r="B4" i="3"/>
  <c r="B4" i="2"/>
  <c r="C3" i="2"/>
  <c r="E3" i="2" s="1"/>
  <c r="E3" i="3" l="1"/>
  <c r="C4" i="2"/>
  <c r="E4" i="2" s="1"/>
  <c r="B5" i="2"/>
  <c r="E3" i="5"/>
  <c r="B5" i="5"/>
  <c r="C4" i="5"/>
  <c r="E4" i="5" s="1"/>
  <c r="B5" i="3"/>
  <c r="C4" i="3"/>
  <c r="E4" i="3" s="1"/>
  <c r="B6" i="2" l="1"/>
  <c r="C6" i="2" s="1"/>
  <c r="E6" i="2" s="1"/>
  <c r="A2" i="4" s="1"/>
  <c r="C5" i="2"/>
  <c r="E5" i="2" s="1"/>
  <c r="B6" i="5"/>
  <c r="C5" i="5"/>
  <c r="E5" i="5" s="1"/>
  <c r="C5" i="3"/>
  <c r="E5" i="3" s="1"/>
  <c r="B6" i="3"/>
  <c r="C6" i="3" l="1"/>
  <c r="E6" i="3" s="1"/>
  <c r="B7" i="3"/>
  <c r="C6" i="5"/>
  <c r="E6" i="5" s="1"/>
  <c r="B7" i="5"/>
  <c r="C7" i="3" l="1"/>
  <c r="E7" i="3" s="1"/>
  <c r="B8" i="3"/>
  <c r="C7" i="5"/>
  <c r="E7" i="5" s="1"/>
  <c r="B8" i="5"/>
  <c r="C8" i="3" l="1"/>
  <c r="E8" i="3" s="1"/>
  <c r="B9" i="3"/>
  <c r="B9" i="5"/>
  <c r="C8" i="5"/>
  <c r="E8" i="5" s="1"/>
  <c r="B10" i="3" l="1"/>
  <c r="C10" i="3" s="1"/>
  <c r="E10" i="3" s="1"/>
  <c r="C9" i="3"/>
  <c r="E9" i="3" s="1"/>
  <c r="B10" i="5"/>
  <c r="C9" i="5"/>
  <c r="E9" i="5" s="1"/>
  <c r="C10" i="5" l="1"/>
  <c r="E10" i="5" s="1"/>
  <c r="B11" i="5"/>
  <c r="A3" i="4"/>
  <c r="B12" i="5" l="1"/>
  <c r="C11" i="5"/>
  <c r="E11" i="5" s="1"/>
  <c r="B13" i="5" l="1"/>
  <c r="C12" i="5"/>
  <c r="E12" i="5" s="1"/>
  <c r="C13" i="5" l="1"/>
  <c r="E13" i="5" s="1"/>
  <c r="B14" i="5"/>
  <c r="B15" i="5" l="1"/>
  <c r="C14" i="5"/>
  <c r="E14" i="5" s="1"/>
  <c r="C15" i="5" l="1"/>
  <c r="E15" i="5" s="1"/>
  <c r="B16" i="5"/>
  <c r="B17" i="5" l="1"/>
  <c r="C16" i="5"/>
  <c r="E16" i="5" s="1"/>
  <c r="B18" i="5" l="1"/>
  <c r="C18" i="5" s="1"/>
  <c r="E18" i="5" s="1"/>
  <c r="A4" i="4" s="1"/>
  <c r="C17" i="5"/>
  <c r="E17" i="5" s="1"/>
</calcChain>
</file>

<file path=xl/sharedStrings.xml><?xml version="1.0" encoding="utf-8"?>
<sst xmlns="http://schemas.openxmlformats.org/spreadsheetml/2006/main" count="25" uniqueCount="7">
  <si>
    <t>n</t>
  </si>
  <si>
    <t>tau</t>
  </si>
  <si>
    <t>t_n</t>
  </si>
  <si>
    <t>q(t_n)</t>
  </si>
  <si>
    <t>q_n</t>
  </si>
  <si>
    <t>e_n</t>
  </si>
  <si>
    <t>Pairwise ratio of errors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</si>
</sst>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844C-60DE-5143-B622-94D1A93C95A2}">
  <dimension ref="A1:H4"/>
  <sheetViews>
    <sheetView zoomScale="264" workbookViewId="0">
      <selection activeCell="E4" sqref="E4"/>
    </sheetView>
  </sheetViews>
  <sheetFormatPr baseColWidth="10" defaultRowHeight="16" x14ac:dyDescent="0.2"/>
  <cols>
    <col min="1" max="4" width="10.83203125" style="1"/>
  </cols>
  <sheetData>
    <row r="1" spans="1:8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8" x14ac:dyDescent="0.2">
      <c r="A2" s="1">
        <v>0</v>
      </c>
      <c r="B2" s="1">
        <f>0</f>
        <v>0</v>
      </c>
      <c r="C2" s="1">
        <v>1</v>
      </c>
      <c r="D2" s="1">
        <f>C2</f>
        <v>1</v>
      </c>
      <c r="E2">
        <f>ABS(C2-D2)</f>
        <v>0</v>
      </c>
      <c r="G2" t="s">
        <v>1</v>
      </c>
      <c r="H2" s="1">
        <f>0.5</f>
        <v>0.5</v>
      </c>
    </row>
    <row r="3" spans="1:8" ht="17" thickBot="1" x14ac:dyDescent="0.25">
      <c r="A3" s="1">
        <v>1</v>
      </c>
      <c r="B3" s="1">
        <f>B2+$H$2</f>
        <v>0.5</v>
      </c>
      <c r="C3" s="1">
        <f>EXP(-2*B3)</f>
        <v>0.36787944117144233</v>
      </c>
      <c r="D3" s="1">
        <f>(1-$H$2)*D2/(1+$H$2)</f>
        <v>0.33333333333333331</v>
      </c>
      <c r="E3">
        <f t="shared" ref="E3:E4" si="0">ABS(C3-D3)</f>
        <v>3.4546107838109019E-2</v>
      </c>
    </row>
    <row r="4" spans="1:8" ht="17" thickBot="1" x14ac:dyDescent="0.25">
      <c r="A4" s="1">
        <v>2</v>
      </c>
      <c r="B4" s="1">
        <f>B3+$H$2</f>
        <v>1</v>
      </c>
      <c r="C4" s="1">
        <f>EXP(-2*B4)</f>
        <v>0.1353352832366127</v>
      </c>
      <c r="D4" s="1">
        <f>(1-$H$2)*D3/(1+$H$2)</f>
        <v>0.1111111111111111</v>
      </c>
      <c r="E4" s="2">
        <f t="shared" si="0"/>
        <v>2.4224172125501597E-2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DA49-E0E9-B842-ABFD-0AA4A5A27D0D}">
  <dimension ref="A1:H6"/>
  <sheetViews>
    <sheetView zoomScale="264" workbookViewId="0">
      <selection activeCell="D2" sqref="D2"/>
    </sheetView>
  </sheetViews>
  <sheetFormatPr baseColWidth="10" defaultRowHeight="16" x14ac:dyDescent="0.2"/>
  <cols>
    <col min="1" max="5" width="10.83203125" style="1"/>
  </cols>
  <sheetData>
    <row r="1" spans="1:8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8" x14ac:dyDescent="0.2">
      <c r="A2" s="1">
        <v>0</v>
      </c>
      <c r="B2" s="1">
        <f>0</f>
        <v>0</v>
      </c>
      <c r="C2" s="1">
        <v>1</v>
      </c>
      <c r="D2" s="1">
        <f>C2</f>
        <v>1</v>
      </c>
      <c r="E2" s="1">
        <f>ABS(C2-D2)</f>
        <v>0</v>
      </c>
      <c r="G2" t="s">
        <v>1</v>
      </c>
      <c r="H2" s="1">
        <f>0.25</f>
        <v>0.25</v>
      </c>
    </row>
    <row r="3" spans="1:8" x14ac:dyDescent="0.2">
      <c r="A3" s="1">
        <v>1</v>
      </c>
      <c r="B3" s="1">
        <f>B2+$H$2</f>
        <v>0.25</v>
      </c>
      <c r="C3" s="1">
        <f>EXP(-2*B3)</f>
        <v>0.60653065971263342</v>
      </c>
      <c r="D3" s="1">
        <f>(1-$H$2)*D2/(1+$H$2)</f>
        <v>0.6</v>
      </c>
      <c r="E3" s="1">
        <f t="shared" ref="E3:E4" si="0">ABS(C3-D3)</f>
        <v>6.5306597126334465E-3</v>
      </c>
    </row>
    <row r="4" spans="1:8" x14ac:dyDescent="0.2">
      <c r="A4" s="1">
        <v>2</v>
      </c>
      <c r="B4" s="1">
        <f>B3+$H$2</f>
        <v>0.5</v>
      </c>
      <c r="C4" s="1">
        <f>EXP(-2*B4)</f>
        <v>0.36787944117144233</v>
      </c>
      <c r="D4" s="1">
        <f t="shared" ref="D4:D6" si="1">(1-$H$2)*D3/(1+$H$2)</f>
        <v>0.36</v>
      </c>
      <c r="E4" s="1">
        <f t="shared" si="0"/>
        <v>7.8794411714423473E-3</v>
      </c>
    </row>
    <row r="5" spans="1:8" ht="17" thickBot="1" x14ac:dyDescent="0.25">
      <c r="A5" s="1">
        <v>3</v>
      </c>
      <c r="B5" s="1">
        <f t="shared" ref="B5:B6" si="2">B4+$H$2</f>
        <v>0.75</v>
      </c>
      <c r="C5" s="1">
        <f t="shared" ref="C5:C6" si="3">EXP(-2*B5)</f>
        <v>0.22313016014842982</v>
      </c>
      <c r="D5" s="1">
        <f t="shared" si="1"/>
        <v>0.21600000000000003</v>
      </c>
      <c r="E5" s="1">
        <f t="shared" ref="E5:E6" si="4">ABS(C5-D5)</f>
        <v>7.1301601484297927E-3</v>
      </c>
    </row>
    <row r="6" spans="1:8" ht="17" thickBot="1" x14ac:dyDescent="0.25">
      <c r="A6" s="1">
        <v>4</v>
      </c>
      <c r="B6" s="1">
        <f t="shared" si="2"/>
        <v>1</v>
      </c>
      <c r="C6" s="1">
        <f t="shared" si="3"/>
        <v>0.1353352832366127</v>
      </c>
      <c r="D6" s="1">
        <f t="shared" si="1"/>
        <v>0.12960000000000002</v>
      </c>
      <c r="E6" s="3">
        <f t="shared" si="4"/>
        <v>5.7352832366126816E-3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FBFB8-6E4A-F644-BD8C-6F7D0767CD9A}">
  <dimension ref="A1:H10"/>
  <sheetViews>
    <sheetView zoomScale="264" workbookViewId="0">
      <selection activeCell="E10" sqref="E10"/>
    </sheetView>
  </sheetViews>
  <sheetFormatPr baseColWidth="10" defaultRowHeight="16" x14ac:dyDescent="0.2"/>
  <cols>
    <col min="1" max="5" width="10.83203125" style="1"/>
  </cols>
  <sheetData>
    <row r="1" spans="1:8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8" x14ac:dyDescent="0.2">
      <c r="A2" s="1">
        <v>0</v>
      </c>
      <c r="B2" s="1">
        <f>0</f>
        <v>0</v>
      </c>
      <c r="C2" s="1">
        <v>1</v>
      </c>
      <c r="D2" s="1">
        <f>C2</f>
        <v>1</v>
      </c>
      <c r="E2" s="1">
        <f>ABS(C2-D2)</f>
        <v>0</v>
      </c>
      <c r="G2" t="s">
        <v>1</v>
      </c>
      <c r="H2" s="1">
        <f>0.125</f>
        <v>0.125</v>
      </c>
    </row>
    <row r="3" spans="1:8" x14ac:dyDescent="0.2">
      <c r="A3" s="1">
        <v>1</v>
      </c>
      <c r="B3" s="1">
        <f>B2+$H$2</f>
        <v>0.125</v>
      </c>
      <c r="C3" s="1">
        <f>EXP(-2*B3)</f>
        <v>0.77880078307140488</v>
      </c>
      <c r="D3" s="1">
        <f>(1-$H$2)*D2/(1+$H$2)</f>
        <v>0.77777777777777779</v>
      </c>
      <c r="E3" s="1">
        <f t="shared" ref="E3:E6" si="0">ABS(C3-D3)</f>
        <v>1.0230052936270884E-3</v>
      </c>
    </row>
    <row r="4" spans="1:8" x14ac:dyDescent="0.2">
      <c r="A4" s="1">
        <v>2</v>
      </c>
      <c r="B4" s="1">
        <f>B3+$H$2</f>
        <v>0.25</v>
      </c>
      <c r="C4" s="1">
        <f>EXP(-2*B4)</f>
        <v>0.60653065971263342</v>
      </c>
      <c r="D4" s="1">
        <f t="shared" ref="D4:D10" si="1">(1-$H$2)*D3/(1+$H$2)</f>
        <v>0.60493827160493829</v>
      </c>
      <c r="E4" s="1">
        <f t="shared" si="0"/>
        <v>1.5923881076951307E-3</v>
      </c>
    </row>
    <row r="5" spans="1:8" x14ac:dyDescent="0.2">
      <c r="A5" s="1">
        <v>3</v>
      </c>
      <c r="B5" s="1">
        <f t="shared" ref="B5:B6" si="2">B4+$H$2</f>
        <v>0.375</v>
      </c>
      <c r="C5" s="1">
        <f t="shared" ref="C5:C10" si="3">EXP(-2*B5)</f>
        <v>0.47236655274101469</v>
      </c>
      <c r="D5" s="1">
        <f t="shared" si="1"/>
        <v>0.4705075445816187</v>
      </c>
      <c r="E5" s="1">
        <f t="shared" si="0"/>
        <v>1.8590081593959917E-3</v>
      </c>
    </row>
    <row r="6" spans="1:8" x14ac:dyDescent="0.2">
      <c r="A6" s="1">
        <v>4</v>
      </c>
      <c r="B6" s="1">
        <f t="shared" si="2"/>
        <v>0.5</v>
      </c>
      <c r="C6" s="1">
        <f t="shared" si="3"/>
        <v>0.36787944117144233</v>
      </c>
      <c r="D6" s="1">
        <f t="shared" si="1"/>
        <v>0.36595031245237014</v>
      </c>
      <c r="E6" s="1">
        <f t="shared" si="0"/>
        <v>1.9291287190721929E-3</v>
      </c>
    </row>
    <row r="7" spans="1:8" x14ac:dyDescent="0.2">
      <c r="A7" s="1">
        <v>5</v>
      </c>
      <c r="B7" s="1">
        <f t="shared" ref="B7:B10" si="4">B6+$H$2</f>
        <v>0.625</v>
      </c>
      <c r="C7" s="1">
        <f t="shared" si="3"/>
        <v>0.28650479686019009</v>
      </c>
      <c r="D7" s="1">
        <f t="shared" si="1"/>
        <v>0.28462802079628791</v>
      </c>
      <c r="E7" s="1">
        <f t="shared" ref="E7:E10" si="5">ABS(C7-D7)</f>
        <v>1.8767760639021858E-3</v>
      </c>
    </row>
    <row r="8" spans="1:8" x14ac:dyDescent="0.2">
      <c r="A8" s="1">
        <v>6</v>
      </c>
      <c r="B8" s="1">
        <f t="shared" si="4"/>
        <v>0.75</v>
      </c>
      <c r="C8" s="1">
        <f t="shared" si="3"/>
        <v>0.22313016014842982</v>
      </c>
      <c r="D8" s="1">
        <f t="shared" si="1"/>
        <v>0.22137734950822394</v>
      </c>
      <c r="E8" s="1">
        <f t="shared" si="5"/>
        <v>1.7528106402058818E-3</v>
      </c>
    </row>
    <row r="9" spans="1:8" ht="17" thickBot="1" x14ac:dyDescent="0.25">
      <c r="A9" s="1">
        <v>7</v>
      </c>
      <c r="B9" s="1">
        <f t="shared" si="4"/>
        <v>0.875</v>
      </c>
      <c r="C9" s="1">
        <f t="shared" si="3"/>
        <v>0.17377394345044514</v>
      </c>
      <c r="D9" s="1">
        <f t="shared" si="1"/>
        <v>0.17218238295084085</v>
      </c>
      <c r="E9" s="1">
        <f t="shared" si="5"/>
        <v>1.5915604996042942E-3</v>
      </c>
    </row>
    <row r="10" spans="1:8" ht="17" thickBot="1" x14ac:dyDescent="0.25">
      <c r="A10" s="1">
        <v>8</v>
      </c>
      <c r="B10" s="1">
        <f t="shared" si="4"/>
        <v>1</v>
      </c>
      <c r="C10" s="1">
        <f t="shared" si="3"/>
        <v>0.1353352832366127</v>
      </c>
      <c r="D10" s="1">
        <f t="shared" si="1"/>
        <v>0.13391963118398731</v>
      </c>
      <c r="E10" s="3">
        <f t="shared" si="5"/>
        <v>1.4156520526253935E-3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4FC8-9996-B64B-9623-C2F79245C194}">
  <dimension ref="A1:H18"/>
  <sheetViews>
    <sheetView topLeftCell="A3" zoomScale="264" workbookViewId="0">
      <selection activeCell="E18" sqref="E18"/>
    </sheetView>
  </sheetViews>
  <sheetFormatPr baseColWidth="10" defaultRowHeight="16" x14ac:dyDescent="0.2"/>
  <cols>
    <col min="1" max="5" width="10.83203125" style="1"/>
  </cols>
  <sheetData>
    <row r="1" spans="1:8" x14ac:dyDescent="0.2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8" x14ac:dyDescent="0.2">
      <c r="A2" s="1">
        <v>0</v>
      </c>
      <c r="B2" s="1">
        <f>0</f>
        <v>0</v>
      </c>
      <c r="C2" s="1">
        <v>1</v>
      </c>
      <c r="D2" s="1">
        <f>C2</f>
        <v>1</v>
      </c>
      <c r="E2" s="1">
        <f>ABS(C2-D2)</f>
        <v>0</v>
      </c>
      <c r="G2" t="s">
        <v>1</v>
      </c>
      <c r="H2" s="1">
        <f>0.125/2</f>
        <v>6.25E-2</v>
      </c>
    </row>
    <row r="3" spans="1:8" x14ac:dyDescent="0.2">
      <c r="A3" s="1">
        <v>1</v>
      </c>
      <c r="B3" s="1">
        <f>B2+$H$2</f>
        <v>6.25E-2</v>
      </c>
      <c r="C3" s="1">
        <f>EXP(-2*B3)</f>
        <v>0.88249690258459546</v>
      </c>
      <c r="D3" s="1">
        <f>(1-$H$2)*D2/(1+$H$2)</f>
        <v>0.88235294117647056</v>
      </c>
      <c r="E3" s="1">
        <f t="shared" ref="E3:E17" si="0">ABS(C3-D3)</f>
        <v>1.43961408124893E-4</v>
      </c>
    </row>
    <row r="4" spans="1:8" x14ac:dyDescent="0.2">
      <c r="A4" s="1">
        <v>2</v>
      </c>
      <c r="B4" s="1">
        <f>B3+$H$2</f>
        <v>0.125</v>
      </c>
      <c r="C4" s="1">
        <f>EXP(-2*B4)</f>
        <v>0.77880078307140488</v>
      </c>
      <c r="D4" s="1">
        <f t="shared" ref="D4:D18" si="1">(1-$H$2)*D3/(1+$H$2)</f>
        <v>0.7785467128027681</v>
      </c>
      <c r="E4" s="1">
        <f t="shared" si="0"/>
        <v>2.5407026863677462E-4</v>
      </c>
    </row>
    <row r="5" spans="1:8" x14ac:dyDescent="0.2">
      <c r="A5" s="1">
        <v>3</v>
      </c>
      <c r="B5" s="1">
        <f t="shared" ref="B5:B10" si="2">B4+$H$2</f>
        <v>0.1875</v>
      </c>
      <c r="C5" s="1">
        <f t="shared" ref="C5:C18" si="3">EXP(-2*B5)</f>
        <v>0.68728927879097224</v>
      </c>
      <c r="D5" s="1">
        <f t="shared" si="1"/>
        <v>0.68695298188479537</v>
      </c>
      <c r="E5" s="1">
        <f t="shared" si="0"/>
        <v>3.3629690617686947E-4</v>
      </c>
    </row>
    <row r="6" spans="1:8" x14ac:dyDescent="0.2">
      <c r="A6" s="1">
        <v>4</v>
      </c>
      <c r="B6" s="1">
        <f t="shared" si="2"/>
        <v>0.25</v>
      </c>
      <c r="C6" s="1">
        <f t="shared" si="3"/>
        <v>0.60653065971263342</v>
      </c>
      <c r="D6" s="1">
        <f t="shared" si="1"/>
        <v>0.60613498401599586</v>
      </c>
      <c r="E6" s="1">
        <f t="shared" si="0"/>
        <v>3.9567569663756519E-4</v>
      </c>
    </row>
    <row r="7" spans="1:8" x14ac:dyDescent="0.2">
      <c r="A7" s="1">
        <v>5</v>
      </c>
      <c r="B7" s="1">
        <f t="shared" si="2"/>
        <v>0.3125</v>
      </c>
      <c r="C7" s="1">
        <f t="shared" si="3"/>
        <v>0.53526142851899028</v>
      </c>
      <c r="D7" s="1">
        <f t="shared" si="1"/>
        <v>0.53482498589646688</v>
      </c>
      <c r="E7" s="1">
        <f t="shared" si="0"/>
        <v>4.3644262252340305E-4</v>
      </c>
    </row>
    <row r="8" spans="1:8" x14ac:dyDescent="0.2">
      <c r="A8" s="1">
        <v>6</v>
      </c>
      <c r="B8" s="1">
        <f t="shared" si="2"/>
        <v>0.375</v>
      </c>
      <c r="C8" s="1">
        <f t="shared" si="3"/>
        <v>0.47236655274101469</v>
      </c>
      <c r="D8" s="1">
        <f t="shared" si="1"/>
        <v>0.47190439932041195</v>
      </c>
      <c r="E8" s="1">
        <f t="shared" si="0"/>
        <v>4.6215342060274001E-4</v>
      </c>
    </row>
    <row r="9" spans="1:8" x14ac:dyDescent="0.2">
      <c r="A9" s="1">
        <v>7</v>
      </c>
      <c r="B9" s="1">
        <f t="shared" si="2"/>
        <v>0.4375</v>
      </c>
      <c r="C9" s="1">
        <f t="shared" si="3"/>
        <v>0.41686201967850839</v>
      </c>
      <c r="D9" s="1">
        <f t="shared" si="1"/>
        <v>0.41638623469448116</v>
      </c>
      <c r="E9" s="1">
        <f t="shared" si="0"/>
        <v>4.7578498402722769E-4</v>
      </c>
    </row>
    <row r="10" spans="1:8" x14ac:dyDescent="0.2">
      <c r="A10" s="1">
        <v>8</v>
      </c>
      <c r="B10" s="1">
        <f t="shared" si="2"/>
        <v>0.5</v>
      </c>
      <c r="C10" s="1">
        <f t="shared" si="3"/>
        <v>0.36787944117144233</v>
      </c>
      <c r="D10" s="1">
        <f t="shared" si="1"/>
        <v>0.36739961884807165</v>
      </c>
      <c r="E10" s="1">
        <f t="shared" si="0"/>
        <v>4.798223233706822E-4</v>
      </c>
    </row>
    <row r="11" spans="1:8" x14ac:dyDescent="0.2">
      <c r="A11" s="1">
        <v>9</v>
      </c>
      <c r="B11" s="1">
        <f t="shared" ref="B11:B18" si="4">B10+$H$2</f>
        <v>0.5625</v>
      </c>
      <c r="C11" s="1">
        <f t="shared" si="3"/>
        <v>0.32465246735834974</v>
      </c>
      <c r="D11" s="1">
        <f t="shared" si="1"/>
        <v>0.3241761342777103</v>
      </c>
      <c r="E11" s="1">
        <f t="shared" si="0"/>
        <v>4.7633308063943502E-4</v>
      </c>
    </row>
    <row r="12" spans="1:8" x14ac:dyDescent="0.2">
      <c r="A12" s="1">
        <v>10</v>
      </c>
      <c r="B12" s="1">
        <f t="shared" si="4"/>
        <v>0.625</v>
      </c>
      <c r="C12" s="1">
        <f t="shared" si="3"/>
        <v>0.28650479686019009</v>
      </c>
      <c r="D12" s="1">
        <f t="shared" si="1"/>
        <v>0.28603776553915616</v>
      </c>
      <c r="E12" s="1">
        <f t="shared" si="0"/>
        <v>4.670313210339283E-4</v>
      </c>
    </row>
    <row r="13" spans="1:8" x14ac:dyDescent="0.2">
      <c r="A13" s="1">
        <v>11</v>
      </c>
      <c r="B13" s="1">
        <f t="shared" si="4"/>
        <v>0.6875</v>
      </c>
      <c r="C13" s="1">
        <f t="shared" si="3"/>
        <v>0.25283959580474646</v>
      </c>
      <c r="D13" s="1">
        <f t="shared" si="1"/>
        <v>0.25238626371102013</v>
      </c>
      <c r="E13" s="1">
        <f t="shared" si="0"/>
        <v>4.5333209372633299E-4</v>
      </c>
    </row>
    <row r="14" spans="1:8" x14ac:dyDescent="0.2">
      <c r="A14" s="1">
        <v>12</v>
      </c>
      <c r="B14" s="1">
        <f t="shared" si="4"/>
        <v>0.75</v>
      </c>
      <c r="C14" s="1">
        <f t="shared" si="3"/>
        <v>0.22313016014842982</v>
      </c>
      <c r="D14" s="1">
        <f t="shared" si="1"/>
        <v>0.22269376209795894</v>
      </c>
      <c r="E14" s="1">
        <f t="shared" si="0"/>
        <v>4.3639805047088198E-4</v>
      </c>
    </row>
    <row r="15" spans="1:8" x14ac:dyDescent="0.2">
      <c r="A15" s="1">
        <v>13</v>
      </c>
      <c r="B15" s="1">
        <f t="shared" si="4"/>
        <v>0.8125</v>
      </c>
      <c r="C15" s="1">
        <f t="shared" si="3"/>
        <v>0.19691167520419406</v>
      </c>
      <c r="D15" s="1">
        <f t="shared" si="1"/>
        <v>0.19649449596878729</v>
      </c>
      <c r="E15" s="1">
        <f t="shared" si="0"/>
        <v>4.1717923540676716E-4</v>
      </c>
    </row>
    <row r="16" spans="1:8" x14ac:dyDescent="0.2">
      <c r="A16" s="1">
        <v>14</v>
      </c>
      <c r="B16" s="1">
        <f t="shared" si="4"/>
        <v>0.875</v>
      </c>
      <c r="C16" s="1">
        <f t="shared" si="3"/>
        <v>0.17377394345044514</v>
      </c>
      <c r="D16" s="1">
        <f t="shared" si="1"/>
        <v>0.17337749644304762</v>
      </c>
      <c r="E16" s="1">
        <f t="shared" si="0"/>
        <v>3.9644700739752126E-4</v>
      </c>
    </row>
    <row r="17" spans="1:5" ht="17" thickBot="1" x14ac:dyDescent="0.25">
      <c r="A17" s="1">
        <v>15</v>
      </c>
      <c r="B17" s="1">
        <f t="shared" si="4"/>
        <v>0.9375</v>
      </c>
      <c r="C17" s="1">
        <f t="shared" si="3"/>
        <v>0.15335496684492847</v>
      </c>
      <c r="D17" s="1">
        <f t="shared" si="1"/>
        <v>0.15298014392033615</v>
      </c>
      <c r="E17" s="1">
        <f t="shared" si="0"/>
        <v>3.7482292459231625E-4</v>
      </c>
    </row>
    <row r="18" spans="1:5" ht="17" thickBot="1" x14ac:dyDescent="0.25">
      <c r="A18" s="1">
        <v>16</v>
      </c>
      <c r="B18" s="1">
        <f t="shared" si="4"/>
        <v>1</v>
      </c>
      <c r="C18" s="1">
        <f t="shared" si="3"/>
        <v>0.1353352832366127</v>
      </c>
      <c r="D18" s="1">
        <f t="shared" si="1"/>
        <v>0.13498247992970838</v>
      </c>
      <c r="E18" s="3">
        <f t="shared" ref="E18" si="5">ABS(C18-D18)</f>
        <v>3.5280330690432016E-4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A40DF-BCAC-D946-97FD-CC2A8B9A4240}">
  <dimension ref="A1:A4"/>
  <sheetViews>
    <sheetView tabSelected="1" zoomScale="395" workbookViewId="0">
      <selection activeCell="A2" sqref="A2:A4"/>
    </sheetView>
  </sheetViews>
  <sheetFormatPr baseColWidth="10" defaultRowHeight="16" x14ac:dyDescent="0.2"/>
  <sheetData>
    <row r="1" spans="1:1" x14ac:dyDescent="0.2">
      <c r="A1" t="s">
        <v>6</v>
      </c>
    </row>
    <row r="2" spans="1:1" x14ac:dyDescent="0.2">
      <c r="A2">
        <f>'tau=0.5'!E4/'tau=0.25'!E6</f>
        <v>4.2237098197453014</v>
      </c>
    </row>
    <row r="3" spans="1:1" x14ac:dyDescent="0.2">
      <c r="A3">
        <f>'tau=0.25'!E6/'tau=0.125'!E10</f>
        <v>4.0513367857421807</v>
      </c>
    </row>
    <row r="4" spans="1:1" x14ac:dyDescent="0.2">
      <c r="A4">
        <f>'tau=0.125'!E10/'tau=0.0625'!E18</f>
        <v>4.0125815856066129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tau=0.5</vt:lpstr>
      <vt:lpstr>tau=0.25</vt:lpstr>
      <vt:lpstr>tau=0.125</vt:lpstr>
      <vt:lpstr>tau=0.0625</vt:lpstr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Le Chenadec</dc:creator>
  <cp:lastModifiedBy>Vincent Le Chenadec</cp:lastModifiedBy>
  <dcterms:created xsi:type="dcterms:W3CDTF">2026-02-04T08:34:05Z</dcterms:created>
  <dcterms:modified xsi:type="dcterms:W3CDTF">2026-02-04T20:15:54Z</dcterms:modified>
</cp:coreProperties>
</file>