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echena/Desktop/ene-4302a/problem-sets/ps1/"/>
    </mc:Choice>
  </mc:AlternateContent>
  <xr:revisionPtr revIDLastSave="0" documentId="13_ncr:1_{55C0F6EF-372C-C641-8EE5-25CC7AF1E3EE}" xr6:coauthVersionLast="47" xr6:coauthVersionMax="47" xr10:uidLastSave="{00000000-0000-0000-0000-000000000000}"/>
  <bookViews>
    <workbookView xWindow="0" yWindow="660" windowWidth="22720" windowHeight="21680" activeTab="4" xr2:uid="{312CBEFF-DAF7-C649-B79A-D891081C03D8}"/>
  </bookViews>
  <sheets>
    <sheet name="tau=0.5" sheetId="1" r:id="rId1"/>
    <sheet name="tau=0.25" sheetId="2" r:id="rId2"/>
    <sheet name="tau=0.125" sheetId="3" r:id="rId3"/>
    <sheet name="tau=0.0625" sheetId="5" r:id="rId4"/>
    <sheet name="order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5" l="1"/>
  <c r="E11" i="5"/>
  <c r="E12" i="5"/>
  <c r="E13" i="5"/>
  <c r="E14" i="5"/>
  <c r="E15" i="5"/>
  <c r="E16" i="5"/>
  <c r="E17" i="5"/>
  <c r="H2" i="5"/>
  <c r="D2" i="5"/>
  <c r="B2" i="5"/>
  <c r="H2" i="3"/>
  <c r="D2" i="3"/>
  <c r="E2" i="3" s="1"/>
  <c r="B2" i="3"/>
  <c r="B3" i="3" s="1"/>
  <c r="H2" i="2"/>
  <c r="D2" i="2"/>
  <c r="D3" i="2" s="1"/>
  <c r="D4" i="2" s="1"/>
  <c r="D5" i="2" s="1"/>
  <c r="D6" i="2" s="1"/>
  <c r="B2" i="2"/>
  <c r="B3" i="2" s="1"/>
  <c r="E2" i="1"/>
  <c r="D2" i="1"/>
  <c r="D3" i="1" s="1"/>
  <c r="D4" i="1" s="1"/>
  <c r="B2" i="1"/>
  <c r="B3" i="1" s="1"/>
  <c r="H2" i="1"/>
  <c r="C3" i="1" l="1"/>
  <c r="E3" i="1" s="1"/>
  <c r="B4" i="1"/>
  <c r="C4" i="1" s="1"/>
  <c r="E4" i="1" s="1"/>
  <c r="E2" i="2"/>
  <c r="B3" i="5"/>
  <c r="D3" i="3"/>
  <c r="D4" i="3" s="1"/>
  <c r="D5" i="3" s="1"/>
  <c r="D6" i="3" s="1"/>
  <c r="D7" i="3" s="1"/>
  <c r="D8" i="3" s="1"/>
  <c r="D9" i="3" s="1"/>
  <c r="D10" i="3" s="1"/>
  <c r="D3" i="5"/>
  <c r="D4" i="5" s="1"/>
  <c r="D5" i="5" s="1"/>
  <c r="D6" i="5" s="1"/>
  <c r="D7" i="5" s="1"/>
  <c r="D8" i="5" s="1"/>
  <c r="D9" i="5" s="1"/>
  <c r="D10" i="5" s="1"/>
  <c r="D11" i="5" s="1"/>
  <c r="D12" i="5" s="1"/>
  <c r="D13" i="5" s="1"/>
  <c r="D14" i="5" s="1"/>
  <c r="D15" i="5" s="1"/>
  <c r="D16" i="5" s="1"/>
  <c r="D17" i="5" s="1"/>
  <c r="D18" i="5" s="1"/>
  <c r="C3" i="5"/>
  <c r="E3" i="5" s="1"/>
  <c r="B4" i="5"/>
  <c r="E2" i="5"/>
  <c r="C3" i="3"/>
  <c r="E3" i="3" s="1"/>
  <c r="B4" i="3"/>
  <c r="B4" i="2"/>
  <c r="C3" i="2"/>
  <c r="E3" i="2" s="1"/>
  <c r="C4" i="2" l="1"/>
  <c r="E4" i="2" s="1"/>
  <c r="B5" i="2"/>
  <c r="B5" i="5"/>
  <c r="C4" i="5"/>
  <c r="E4" i="5" s="1"/>
  <c r="B5" i="3"/>
  <c r="C4" i="3"/>
  <c r="E4" i="3" s="1"/>
  <c r="C5" i="2" l="1"/>
  <c r="E5" i="2" s="1"/>
  <c r="B6" i="2"/>
  <c r="C6" i="2" s="1"/>
  <c r="E6" i="2" s="1"/>
  <c r="B6" i="5"/>
  <c r="C5" i="5"/>
  <c r="E5" i="5" s="1"/>
  <c r="C5" i="3"/>
  <c r="E5" i="3" s="1"/>
  <c r="B6" i="3"/>
  <c r="C6" i="3" l="1"/>
  <c r="E6" i="3" s="1"/>
  <c r="B7" i="3"/>
  <c r="A2" i="4"/>
  <c r="C6" i="5"/>
  <c r="E6" i="5" s="1"/>
  <c r="B7" i="5"/>
  <c r="C7" i="3" l="1"/>
  <c r="E7" i="3" s="1"/>
  <c r="B8" i="3"/>
  <c r="C7" i="5"/>
  <c r="E7" i="5" s="1"/>
  <c r="B8" i="5"/>
  <c r="C8" i="3" l="1"/>
  <c r="E8" i="3" s="1"/>
  <c r="B9" i="3"/>
  <c r="B9" i="5"/>
  <c r="C8" i="5"/>
  <c r="E8" i="5" s="1"/>
  <c r="C9" i="3" l="1"/>
  <c r="E9" i="3" s="1"/>
  <c r="B10" i="3"/>
  <c r="C10" i="3" s="1"/>
  <c r="E10" i="3" s="1"/>
  <c r="B10" i="5"/>
  <c r="C9" i="5"/>
  <c r="E9" i="5" s="1"/>
  <c r="C10" i="5" l="1"/>
  <c r="B11" i="5"/>
  <c r="A3" i="4"/>
  <c r="B12" i="5" l="1"/>
  <c r="C11" i="5"/>
  <c r="C12" i="5" l="1"/>
  <c r="B13" i="5"/>
  <c r="C13" i="5" l="1"/>
  <c r="B14" i="5"/>
  <c r="B15" i="5" l="1"/>
  <c r="C14" i="5"/>
  <c r="C15" i="5" l="1"/>
  <c r="B16" i="5"/>
  <c r="B17" i="5" l="1"/>
  <c r="C16" i="5"/>
  <c r="C17" i="5" l="1"/>
  <c r="B18" i="5"/>
  <c r="C18" i="5" s="1"/>
  <c r="E18" i="5" s="1"/>
  <c r="A4" i="4" s="1"/>
</calcChain>
</file>

<file path=xl/sharedStrings.xml><?xml version="1.0" encoding="utf-8"?>
<sst xmlns="http://schemas.openxmlformats.org/spreadsheetml/2006/main" count="25" uniqueCount="7">
  <si>
    <t>n</t>
  </si>
  <si>
    <t>tau</t>
  </si>
  <si>
    <t>t_n</t>
  </si>
  <si>
    <t>q(t_n)</t>
  </si>
  <si>
    <t>q_n</t>
  </si>
  <si>
    <t>e_n</t>
  </si>
  <si>
    <t>Pairwise error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</si>
</sst>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8844C-60DE-5143-B622-94D1A93C95A2}">
  <dimension ref="A1:H4"/>
  <sheetViews>
    <sheetView zoomScale="264" workbookViewId="0">
      <selection activeCell="E4" sqref="A1:E4"/>
    </sheetView>
  </sheetViews>
  <sheetFormatPr baseColWidth="10" defaultRowHeight="16" x14ac:dyDescent="0.2"/>
  <cols>
    <col min="1" max="4" width="10.83203125" style="1"/>
  </cols>
  <sheetData>
    <row r="1" spans="1:8" x14ac:dyDescent="0.2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</row>
    <row r="2" spans="1:8" x14ac:dyDescent="0.2">
      <c r="A2" s="1">
        <v>0</v>
      </c>
      <c r="B2" s="1">
        <f>0</f>
        <v>0</v>
      </c>
      <c r="C2" s="1">
        <v>1</v>
      </c>
      <c r="D2" s="1">
        <f>C2</f>
        <v>1</v>
      </c>
      <c r="E2">
        <f>ABS(C2-D2)</f>
        <v>0</v>
      </c>
      <c r="G2" t="s">
        <v>1</v>
      </c>
      <c r="H2" s="1">
        <f>0.5</f>
        <v>0.5</v>
      </c>
    </row>
    <row r="3" spans="1:8" ht="17" thickBot="1" x14ac:dyDescent="0.25">
      <c r="A3" s="1">
        <v>1</v>
      </c>
      <c r="B3" s="1">
        <f>B2+$H$2</f>
        <v>0.5</v>
      </c>
      <c r="C3" s="1">
        <f>EXP(-2*B3)</f>
        <v>0.36787944117144233</v>
      </c>
      <c r="D3" s="1">
        <f>D2+$H$2*(-2*D2)</f>
        <v>0</v>
      </c>
      <c r="E3">
        <f t="shared" ref="E3:E4" si="0">ABS(C3-D3)</f>
        <v>0.36787944117144233</v>
      </c>
    </row>
    <row r="4" spans="1:8" ht="17" thickBot="1" x14ac:dyDescent="0.25">
      <c r="A4" s="1">
        <v>2</v>
      </c>
      <c r="B4" s="1">
        <f>B3+$H$2</f>
        <v>1</v>
      </c>
      <c r="C4" s="1">
        <f>EXP(-2*B4)</f>
        <v>0.1353352832366127</v>
      </c>
      <c r="D4" s="1">
        <f>D3+$H$2*(-2*D3)</f>
        <v>0</v>
      </c>
      <c r="E4" s="2">
        <f t="shared" si="0"/>
        <v>0.1353352832366127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8DA49-E0E9-B842-ABFD-0AA4A5A27D0D}">
  <dimension ref="A1:H6"/>
  <sheetViews>
    <sheetView zoomScale="264" workbookViewId="0">
      <selection activeCell="E6" sqref="A1:E6"/>
    </sheetView>
  </sheetViews>
  <sheetFormatPr baseColWidth="10" defaultRowHeight="16" x14ac:dyDescent="0.2"/>
  <cols>
    <col min="1" max="5" width="10.83203125" style="1"/>
  </cols>
  <sheetData>
    <row r="1" spans="1:8" x14ac:dyDescent="0.2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</row>
    <row r="2" spans="1:8" x14ac:dyDescent="0.2">
      <c r="A2" s="1">
        <v>0</v>
      </c>
      <c r="B2" s="1">
        <f>0</f>
        <v>0</v>
      </c>
      <c r="C2" s="1">
        <v>1</v>
      </c>
      <c r="D2" s="1">
        <f>C2</f>
        <v>1</v>
      </c>
      <c r="E2" s="1">
        <f>ABS(C2-D2)</f>
        <v>0</v>
      </c>
      <c r="G2" t="s">
        <v>1</v>
      </c>
      <c r="H2" s="1">
        <f>0.25</f>
        <v>0.25</v>
      </c>
    </row>
    <row r="3" spans="1:8" x14ac:dyDescent="0.2">
      <c r="A3" s="1">
        <v>1</v>
      </c>
      <c r="B3" s="1">
        <f>B2+$H$2</f>
        <v>0.25</v>
      </c>
      <c r="C3" s="1">
        <f>EXP(-2*B3)</f>
        <v>0.60653065971263342</v>
      </c>
      <c r="D3" s="1">
        <f>D2+$H$2*(-2*D2)</f>
        <v>0.5</v>
      </c>
      <c r="E3" s="1">
        <f t="shared" ref="E3:E4" si="0">ABS(C3-D3)</f>
        <v>0.10653065971263342</v>
      </c>
    </row>
    <row r="4" spans="1:8" x14ac:dyDescent="0.2">
      <c r="A4" s="1">
        <v>2</v>
      </c>
      <c r="B4" s="1">
        <f>B3+$H$2</f>
        <v>0.5</v>
      </c>
      <c r="C4" s="1">
        <f>EXP(-2*B4)</f>
        <v>0.36787944117144233</v>
      </c>
      <c r="D4" s="1">
        <f>D3+$H$2*(-2*D3)</f>
        <v>0.25</v>
      </c>
      <c r="E4" s="1">
        <f t="shared" si="0"/>
        <v>0.11787944117144233</v>
      </c>
    </row>
    <row r="5" spans="1:8" ht="17" thickBot="1" x14ac:dyDescent="0.25">
      <c r="A5" s="1">
        <v>3</v>
      </c>
      <c r="B5" s="1">
        <f t="shared" ref="B5:B6" si="1">B4+$H$2</f>
        <v>0.75</v>
      </c>
      <c r="C5" s="1">
        <f t="shared" ref="C5:C6" si="2">EXP(-2*B5)</f>
        <v>0.22313016014842982</v>
      </c>
      <c r="D5" s="1">
        <f t="shared" ref="D5:D6" si="3">D4+$H$2*(-2*D4)</f>
        <v>0.125</v>
      </c>
      <c r="E5" s="1">
        <f t="shared" ref="E5:E6" si="4">ABS(C5-D5)</f>
        <v>9.8130160148429818E-2</v>
      </c>
    </row>
    <row r="6" spans="1:8" ht="17" thickBot="1" x14ac:dyDescent="0.25">
      <c r="A6" s="1">
        <v>4</v>
      </c>
      <c r="B6" s="1">
        <f t="shared" si="1"/>
        <v>1</v>
      </c>
      <c r="C6" s="1">
        <f t="shared" si="2"/>
        <v>0.1353352832366127</v>
      </c>
      <c r="D6" s="1">
        <f t="shared" si="3"/>
        <v>6.25E-2</v>
      </c>
      <c r="E6" s="3">
        <f t="shared" si="4"/>
        <v>7.2835283236612702E-2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FBFB8-6E4A-F644-BD8C-6F7D0767CD9A}">
  <dimension ref="A1:H10"/>
  <sheetViews>
    <sheetView zoomScale="264" workbookViewId="0">
      <selection activeCell="E10" sqref="A1:E10"/>
    </sheetView>
  </sheetViews>
  <sheetFormatPr baseColWidth="10" defaultRowHeight="16" x14ac:dyDescent="0.2"/>
  <cols>
    <col min="1" max="5" width="10.83203125" style="1"/>
  </cols>
  <sheetData>
    <row r="1" spans="1:8" x14ac:dyDescent="0.2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</row>
    <row r="2" spans="1:8" x14ac:dyDescent="0.2">
      <c r="A2" s="1">
        <v>0</v>
      </c>
      <c r="B2" s="1">
        <f>0</f>
        <v>0</v>
      </c>
      <c r="C2" s="1">
        <v>1</v>
      </c>
      <c r="D2" s="1">
        <f>C2</f>
        <v>1</v>
      </c>
      <c r="E2" s="1">
        <f>ABS(C2-D2)</f>
        <v>0</v>
      </c>
      <c r="G2" t="s">
        <v>1</v>
      </c>
      <c r="H2" s="1">
        <f>0.125</f>
        <v>0.125</v>
      </c>
    </row>
    <row r="3" spans="1:8" x14ac:dyDescent="0.2">
      <c r="A3" s="1">
        <v>1</v>
      </c>
      <c r="B3" s="1">
        <f>B2+$H$2</f>
        <v>0.125</v>
      </c>
      <c r="C3" s="1">
        <f>EXP(-2*B3)</f>
        <v>0.77880078307140488</v>
      </c>
      <c r="D3" s="1">
        <f>D2+$H$2*(-2*D2)</f>
        <v>0.75</v>
      </c>
      <c r="E3" s="1">
        <f t="shared" ref="E3:E6" si="0">ABS(C3-D3)</f>
        <v>2.8800783071404878E-2</v>
      </c>
    </row>
    <row r="4" spans="1:8" x14ac:dyDescent="0.2">
      <c r="A4" s="1">
        <v>2</v>
      </c>
      <c r="B4" s="1">
        <f>B3+$H$2</f>
        <v>0.25</v>
      </c>
      <c r="C4" s="1">
        <f>EXP(-2*B4)</f>
        <v>0.60653065971263342</v>
      </c>
      <c r="D4" s="1">
        <f>D3+$H$2*(-2*D3)</f>
        <v>0.5625</v>
      </c>
      <c r="E4" s="1">
        <f t="shared" si="0"/>
        <v>4.4030659712633424E-2</v>
      </c>
    </row>
    <row r="5" spans="1:8" x14ac:dyDescent="0.2">
      <c r="A5" s="1">
        <v>3</v>
      </c>
      <c r="B5" s="1">
        <f t="shared" ref="B5:B6" si="1">B4+$H$2</f>
        <v>0.375</v>
      </c>
      <c r="C5" s="1">
        <f t="shared" ref="C5:C10" si="2">EXP(-2*B5)</f>
        <v>0.47236655274101469</v>
      </c>
      <c r="D5" s="1">
        <f t="shared" ref="D5:D6" si="3">D4+$H$2*(-2*D4)</f>
        <v>0.421875</v>
      </c>
      <c r="E5" s="1">
        <f t="shared" si="0"/>
        <v>5.0491552741014689E-2</v>
      </c>
    </row>
    <row r="6" spans="1:8" x14ac:dyDescent="0.2">
      <c r="A6" s="1">
        <v>4</v>
      </c>
      <c r="B6" s="1">
        <f t="shared" si="1"/>
        <v>0.5</v>
      </c>
      <c r="C6" s="1">
        <f t="shared" si="2"/>
        <v>0.36787944117144233</v>
      </c>
      <c r="D6" s="1">
        <f t="shared" si="3"/>
        <v>0.31640625</v>
      </c>
      <c r="E6" s="1">
        <f t="shared" si="0"/>
        <v>5.1473191171442334E-2</v>
      </c>
    </row>
    <row r="7" spans="1:8" x14ac:dyDescent="0.2">
      <c r="A7" s="1">
        <v>5</v>
      </c>
      <c r="B7" s="1">
        <f t="shared" ref="B7:B10" si="4">B6+$H$2</f>
        <v>0.625</v>
      </c>
      <c r="C7" s="1">
        <f t="shared" si="2"/>
        <v>0.28650479686019009</v>
      </c>
      <c r="D7" s="1">
        <f t="shared" ref="D7:D10" si="5">D6+$H$2*(-2*D6)</f>
        <v>0.2373046875</v>
      </c>
      <c r="E7" s="1">
        <f t="shared" ref="E7:E10" si="6">ABS(C7-D7)</f>
        <v>4.9200109360190092E-2</v>
      </c>
    </row>
    <row r="8" spans="1:8" x14ac:dyDescent="0.2">
      <c r="A8" s="1">
        <v>6</v>
      </c>
      <c r="B8" s="1">
        <f t="shared" si="4"/>
        <v>0.75</v>
      </c>
      <c r="C8" s="1">
        <f t="shared" si="2"/>
        <v>0.22313016014842982</v>
      </c>
      <c r="D8" s="1">
        <f t="shared" si="5"/>
        <v>0.177978515625</v>
      </c>
      <c r="E8" s="1">
        <f t="shared" si="6"/>
        <v>4.5151644523429818E-2</v>
      </c>
    </row>
    <row r="9" spans="1:8" ht="17" thickBot="1" x14ac:dyDescent="0.25">
      <c r="A9" s="1">
        <v>7</v>
      </c>
      <c r="B9" s="1">
        <f t="shared" si="4"/>
        <v>0.875</v>
      </c>
      <c r="C9" s="1">
        <f t="shared" si="2"/>
        <v>0.17377394345044514</v>
      </c>
      <c r="D9" s="1">
        <f t="shared" si="5"/>
        <v>0.13348388671875</v>
      </c>
      <c r="E9" s="1">
        <f t="shared" si="6"/>
        <v>4.029005673169514E-2</v>
      </c>
    </row>
    <row r="10" spans="1:8" ht="17" thickBot="1" x14ac:dyDescent="0.25">
      <c r="A10" s="1">
        <v>8</v>
      </c>
      <c r="B10" s="1">
        <f t="shared" si="4"/>
        <v>1</v>
      </c>
      <c r="C10" s="1">
        <f t="shared" si="2"/>
        <v>0.1353352832366127</v>
      </c>
      <c r="D10" s="1">
        <f t="shared" si="5"/>
        <v>0.1001129150390625</v>
      </c>
      <c r="E10" s="3">
        <f t="shared" si="6"/>
        <v>3.5222368197550202E-2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A4FC8-9996-B64B-9623-C2F79245C194}">
  <dimension ref="A1:H18"/>
  <sheetViews>
    <sheetView zoomScale="264" workbookViewId="0">
      <selection activeCell="E18" sqref="A1:E18"/>
    </sheetView>
  </sheetViews>
  <sheetFormatPr baseColWidth="10" defaultRowHeight="16" x14ac:dyDescent="0.2"/>
  <cols>
    <col min="1" max="5" width="10.83203125" style="1"/>
  </cols>
  <sheetData>
    <row r="1" spans="1:8" x14ac:dyDescent="0.2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</row>
    <row r="2" spans="1:8" x14ac:dyDescent="0.2">
      <c r="A2" s="1">
        <v>0</v>
      </c>
      <c r="B2" s="1">
        <f>0</f>
        <v>0</v>
      </c>
      <c r="C2" s="1">
        <v>1</v>
      </c>
      <c r="D2" s="1">
        <f>C2</f>
        <v>1</v>
      </c>
      <c r="E2" s="1">
        <f>ABS(C2-D2)</f>
        <v>0</v>
      </c>
      <c r="G2" t="s">
        <v>1</v>
      </c>
      <c r="H2" s="1">
        <f>0.125/2</f>
        <v>6.25E-2</v>
      </c>
    </row>
    <row r="3" spans="1:8" x14ac:dyDescent="0.2">
      <c r="A3" s="1">
        <v>1</v>
      </c>
      <c r="B3" s="1">
        <f>B2+$H$2</f>
        <v>6.25E-2</v>
      </c>
      <c r="C3" s="1">
        <f>EXP(-2*B3)</f>
        <v>0.88249690258459546</v>
      </c>
      <c r="D3" s="1">
        <f>D2+$H$2*(-2*D2)</f>
        <v>0.875</v>
      </c>
      <c r="E3" s="1">
        <f t="shared" ref="E3:E17" si="0">ABS(C3-D3)</f>
        <v>7.4969025845954551E-3</v>
      </c>
    </row>
    <row r="4" spans="1:8" x14ac:dyDescent="0.2">
      <c r="A4" s="1">
        <v>2</v>
      </c>
      <c r="B4" s="1">
        <f>B3+$H$2</f>
        <v>0.125</v>
      </c>
      <c r="C4" s="1">
        <f>EXP(-2*B4)</f>
        <v>0.77880078307140488</v>
      </c>
      <c r="D4" s="1">
        <f>D3+$H$2*(-2*D3)</f>
        <v>0.765625</v>
      </c>
      <c r="E4" s="1">
        <f t="shared" si="0"/>
        <v>1.3175783071404878E-2</v>
      </c>
    </row>
    <row r="5" spans="1:8" x14ac:dyDescent="0.2">
      <c r="A5" s="1">
        <v>3</v>
      </c>
      <c r="B5" s="1">
        <f t="shared" ref="B5:B10" si="1">B4+$H$2</f>
        <v>0.1875</v>
      </c>
      <c r="C5" s="1">
        <f t="shared" ref="C5:C18" si="2">EXP(-2*B5)</f>
        <v>0.68728927879097224</v>
      </c>
      <c r="D5" s="1">
        <f t="shared" ref="D5:D10" si="3">D4+$H$2*(-2*D4)</f>
        <v>0.669921875</v>
      </c>
      <c r="E5" s="1">
        <f t="shared" si="0"/>
        <v>1.7367403790972236E-2</v>
      </c>
    </row>
    <row r="6" spans="1:8" x14ac:dyDescent="0.2">
      <c r="A6" s="1">
        <v>4</v>
      </c>
      <c r="B6" s="1">
        <f t="shared" si="1"/>
        <v>0.25</v>
      </c>
      <c r="C6" s="1">
        <f t="shared" si="2"/>
        <v>0.60653065971263342</v>
      </c>
      <c r="D6" s="1">
        <f t="shared" si="3"/>
        <v>0.586181640625</v>
      </c>
      <c r="E6" s="1">
        <f t="shared" si="0"/>
        <v>2.0349019087633424E-2</v>
      </c>
    </row>
    <row r="7" spans="1:8" x14ac:dyDescent="0.2">
      <c r="A7" s="1">
        <v>5</v>
      </c>
      <c r="B7" s="1">
        <f t="shared" si="1"/>
        <v>0.3125</v>
      </c>
      <c r="C7" s="1">
        <f t="shared" si="2"/>
        <v>0.53526142851899028</v>
      </c>
      <c r="D7" s="1">
        <f t="shared" si="3"/>
        <v>0.512908935546875</v>
      </c>
      <c r="E7" s="1">
        <f t="shared" si="0"/>
        <v>2.2352492972115279E-2</v>
      </c>
    </row>
    <row r="8" spans="1:8" x14ac:dyDescent="0.2">
      <c r="A8" s="1">
        <v>6</v>
      </c>
      <c r="B8" s="1">
        <f t="shared" si="1"/>
        <v>0.375</v>
      </c>
      <c r="C8" s="1">
        <f t="shared" si="2"/>
        <v>0.47236655274101469</v>
      </c>
      <c r="D8" s="1">
        <f t="shared" si="3"/>
        <v>0.44879531860351562</v>
      </c>
      <c r="E8" s="1">
        <f t="shared" si="0"/>
        <v>2.3571234137499064E-2</v>
      </c>
    </row>
    <row r="9" spans="1:8" x14ac:dyDescent="0.2">
      <c r="A9" s="1">
        <v>7</v>
      </c>
      <c r="B9" s="1">
        <f t="shared" si="1"/>
        <v>0.4375</v>
      </c>
      <c r="C9" s="1">
        <f t="shared" si="2"/>
        <v>0.41686201967850839</v>
      </c>
      <c r="D9" s="1">
        <f t="shared" si="3"/>
        <v>0.39269590377807617</v>
      </c>
      <c r="E9" s="1">
        <f t="shared" si="0"/>
        <v>2.4166115900432217E-2</v>
      </c>
    </row>
    <row r="10" spans="1:8" x14ac:dyDescent="0.2">
      <c r="A10" s="1">
        <v>8</v>
      </c>
      <c r="B10" s="1">
        <f t="shared" si="1"/>
        <v>0.5</v>
      </c>
      <c r="C10" s="1">
        <f t="shared" si="2"/>
        <v>0.36787944117144233</v>
      </c>
      <c r="D10" s="1">
        <f t="shared" si="3"/>
        <v>0.34360891580581665</v>
      </c>
      <c r="E10" s="1">
        <f t="shared" si="0"/>
        <v>2.4270525365625684E-2</v>
      </c>
    </row>
    <row r="11" spans="1:8" x14ac:dyDescent="0.2">
      <c r="A11" s="1">
        <v>9</v>
      </c>
      <c r="B11" s="1">
        <f t="shared" ref="B11:B18" si="4">B10+$H$2</f>
        <v>0.5625</v>
      </c>
      <c r="C11" s="1">
        <f t="shared" si="2"/>
        <v>0.32465246735834974</v>
      </c>
      <c r="D11" s="1">
        <f t="shared" ref="D11:D18" si="5">D10+$H$2*(-2*D10)</f>
        <v>0.30065780133008957</v>
      </c>
      <c r="E11" s="1">
        <f t="shared" si="0"/>
        <v>2.399466602826017E-2</v>
      </c>
    </row>
    <row r="12" spans="1:8" x14ac:dyDescent="0.2">
      <c r="A12" s="1">
        <v>10</v>
      </c>
      <c r="B12" s="1">
        <f t="shared" si="4"/>
        <v>0.625</v>
      </c>
      <c r="C12" s="1">
        <f t="shared" si="2"/>
        <v>0.28650479686019009</v>
      </c>
      <c r="D12" s="1">
        <f t="shared" si="5"/>
        <v>0.26307557616382837</v>
      </c>
      <c r="E12" s="1">
        <f t="shared" si="0"/>
        <v>2.3429220696361719E-2</v>
      </c>
    </row>
    <row r="13" spans="1:8" x14ac:dyDescent="0.2">
      <c r="A13" s="1">
        <v>11</v>
      </c>
      <c r="B13" s="1">
        <f t="shared" si="4"/>
        <v>0.6875</v>
      </c>
      <c r="C13" s="1">
        <f t="shared" si="2"/>
        <v>0.25283959580474646</v>
      </c>
      <c r="D13" s="1">
        <f t="shared" si="5"/>
        <v>0.23019112914334983</v>
      </c>
      <c r="E13" s="1">
        <f t="shared" si="0"/>
        <v>2.2648466661396638E-2</v>
      </c>
    </row>
    <row r="14" spans="1:8" x14ac:dyDescent="0.2">
      <c r="A14" s="1">
        <v>12</v>
      </c>
      <c r="B14" s="1">
        <f t="shared" si="4"/>
        <v>0.75</v>
      </c>
      <c r="C14" s="1">
        <f t="shared" si="2"/>
        <v>0.22313016014842982</v>
      </c>
      <c r="D14" s="1">
        <f t="shared" si="5"/>
        <v>0.2014172380004311</v>
      </c>
      <c r="E14" s="1">
        <f t="shared" si="0"/>
        <v>2.171292214799872E-2</v>
      </c>
    </row>
    <row r="15" spans="1:8" x14ac:dyDescent="0.2">
      <c r="A15" s="1">
        <v>13</v>
      </c>
      <c r="B15" s="1">
        <f t="shared" si="4"/>
        <v>0.8125</v>
      </c>
      <c r="C15" s="1">
        <f t="shared" si="2"/>
        <v>0.19691167520419406</v>
      </c>
      <c r="D15" s="1">
        <f t="shared" si="5"/>
        <v>0.17624008325037721</v>
      </c>
      <c r="E15" s="1">
        <f t="shared" si="0"/>
        <v>2.0671591953816848E-2</v>
      </c>
    </row>
    <row r="16" spans="1:8" x14ac:dyDescent="0.2">
      <c r="A16" s="1">
        <v>14</v>
      </c>
      <c r="B16" s="1">
        <f t="shared" si="4"/>
        <v>0.875</v>
      </c>
      <c r="C16" s="1">
        <f t="shared" si="2"/>
        <v>0.17377394345044514</v>
      </c>
      <c r="D16" s="1">
        <f t="shared" si="5"/>
        <v>0.15421007284408006</v>
      </c>
      <c r="E16" s="1">
        <f t="shared" si="0"/>
        <v>1.956387060636508E-2</v>
      </c>
    </row>
    <row r="17" spans="1:5" ht="17" thickBot="1" x14ac:dyDescent="0.25">
      <c r="A17" s="1">
        <v>15</v>
      </c>
      <c r="B17" s="1">
        <f t="shared" si="4"/>
        <v>0.9375</v>
      </c>
      <c r="C17" s="1">
        <f t="shared" si="2"/>
        <v>0.15335496684492847</v>
      </c>
      <c r="D17" s="1">
        <f t="shared" si="5"/>
        <v>0.13493381373857005</v>
      </c>
      <c r="E17" s="1">
        <f t="shared" si="0"/>
        <v>1.8421153106358418E-2</v>
      </c>
    </row>
    <row r="18" spans="1:5" ht="17" thickBot="1" x14ac:dyDescent="0.25">
      <c r="A18" s="1">
        <v>16</v>
      </c>
      <c r="B18" s="1">
        <f t="shared" si="4"/>
        <v>1</v>
      </c>
      <c r="C18" s="1">
        <f t="shared" si="2"/>
        <v>0.1353352832366127</v>
      </c>
      <c r="D18" s="1">
        <f t="shared" si="5"/>
        <v>0.1180670870212488</v>
      </c>
      <c r="E18" s="3">
        <f t="shared" ref="E18" si="6">ABS(C18-D18)</f>
        <v>1.7268196215363907E-2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A40DF-BCAC-D946-97FD-CC2A8B9A4240}">
  <dimension ref="A1:A4"/>
  <sheetViews>
    <sheetView tabSelected="1" zoomScale="395" workbookViewId="0">
      <selection activeCell="B4" sqref="B4"/>
    </sheetView>
  </sheetViews>
  <sheetFormatPr baseColWidth="10" defaultRowHeight="16" x14ac:dyDescent="0.2"/>
  <sheetData>
    <row r="1" spans="1:1" x14ac:dyDescent="0.2">
      <c r="A1" t="s">
        <v>6</v>
      </c>
    </row>
    <row r="2" spans="1:1" x14ac:dyDescent="0.2">
      <c r="A2">
        <f>'tau=0.5'!E4/'tau=0.25'!E6</f>
        <v>1.858100596615551</v>
      </c>
    </row>
    <row r="3" spans="1:1" x14ac:dyDescent="0.2">
      <c r="A3">
        <f>'tau=0.25'!E6/'tau=0.125'!E10</f>
        <v>2.0678701337770513</v>
      </c>
    </row>
    <row r="4" spans="1:1" x14ac:dyDescent="0.2">
      <c r="A4">
        <f>'tau=0.125'!E10/'tau=0.0625'!E18</f>
        <v>2.0397248072854337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tau=0.5</vt:lpstr>
      <vt:lpstr>tau=0.25</vt:lpstr>
      <vt:lpstr>tau=0.125</vt:lpstr>
      <vt:lpstr>tau=0.0625</vt:lpstr>
      <vt:lpstr>order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Le Chenadec</dc:creator>
  <cp:lastModifiedBy>Vincent Le Chenadec</cp:lastModifiedBy>
  <dcterms:created xsi:type="dcterms:W3CDTF">2026-02-04T08:34:05Z</dcterms:created>
  <dcterms:modified xsi:type="dcterms:W3CDTF">2026-02-04T20:15:14Z</dcterms:modified>
</cp:coreProperties>
</file>